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tkearney.sharepoint.com/sites/DEDCI4.0/Shared Documents/General/06 Workstreams/05_Quick wins/01_Trainings/Operational Excellence/"/>
    </mc:Choice>
  </mc:AlternateContent>
  <xr:revisionPtr revIDLastSave="11" documentId="8_{7A0E58AE-3CFE-453F-A876-249DD9FFE062}" xr6:coauthVersionLast="47" xr6:coauthVersionMax="47" xr10:uidLastSave="{DFD17B52-84AE-4004-8867-1C9854AF46F9}"/>
  <bookViews>
    <workbookView minimized="1" xWindow="-25035" yWindow="3825" windowWidth="17250" windowHeight="8865" xr2:uid="{191D6AD6-EEDE-4AE8-A47A-1AB49D58259D}"/>
  </bookViews>
  <sheets>
    <sheet name="Introduction" sheetId="7" r:id="rId1"/>
    <sheet name="OEE Calculation - Current" sheetId="2" r:id="rId2"/>
  </sheets>
  <definedNames>
    <definedName name="_xlnm.Print_Area" localSheetId="1">'OEE Calculation - Current'!$A$1:$E$53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FD17" i="2" l="1"/>
  <c r="D51" i="2"/>
  <c r="XFD20" i="2"/>
  <c r="XFD22" i="2" s="1"/>
  <c r="XFD21" i="2"/>
  <c r="XFD35" i="2" l="1"/>
  <c r="D26" i="2"/>
  <c r="D46" i="2" l="1"/>
  <c r="D40" i="2"/>
  <c r="D34" i="2"/>
  <c r="D16" i="2" l="1"/>
  <c r="D10" i="2"/>
  <c r="D17" i="2" l="1"/>
  <c r="D35" i="2" l="1"/>
  <c r="D41" i="2" l="1"/>
  <c r="XFD41" i="2" s="1"/>
  <c r="D47" i="2" l="1"/>
  <c r="XFD47" i="2" l="1"/>
  <c r="D57" i="2"/>
  <c r="XFD57" i="2" l="1"/>
  <c r="XFD51" i="2"/>
</calcChain>
</file>

<file path=xl/sharedStrings.xml><?xml version="1.0" encoding="utf-8"?>
<sst xmlns="http://schemas.openxmlformats.org/spreadsheetml/2006/main" count="81" uniqueCount="55">
  <si>
    <t>Client logos should not be used on title page unless it is required by client to maintain brand continuity.
Add a color block or a photograph here.</t>
  </si>
  <si>
    <t>Overall Equipment Effectiveness</t>
  </si>
  <si>
    <t>Input fields</t>
  </si>
  <si>
    <t>Calculation Template</t>
  </si>
  <si>
    <t>Current</t>
  </si>
  <si>
    <t>Total Time</t>
  </si>
  <si>
    <t>Hours per Shift</t>
  </si>
  <si>
    <t>Shifts per Day</t>
  </si>
  <si>
    <t>Days per Week</t>
  </si>
  <si>
    <t>Total Available Time (TAT)</t>
  </si>
  <si>
    <t>hours per week</t>
  </si>
  <si>
    <t>No Production Scheduled</t>
  </si>
  <si>
    <t>Unused shifts inkl. weekend</t>
  </si>
  <si>
    <t>number of shifts</t>
  </si>
  <si>
    <t>Trials</t>
  </si>
  <si>
    <t>Projects</t>
  </si>
  <si>
    <t>No Production Scheduled:</t>
  </si>
  <si>
    <t>(SOT/TAT)</t>
  </si>
  <si>
    <t>Scheduled Operating Time (SOT)</t>
  </si>
  <si>
    <t>Planned Downtime</t>
  </si>
  <si>
    <t>Shopfloor meetings &amp; production mgmt.</t>
  </si>
  <si>
    <t>Trainings &amp; improvement workshops</t>
  </si>
  <si>
    <t>Planned maintenance &amp; inspection</t>
  </si>
  <si>
    <t>Planned cleaning procedures</t>
  </si>
  <si>
    <t>hours per shift</t>
  </si>
  <si>
    <t>Change-overs &amp; set-ups</t>
  </si>
  <si>
    <t>Planned team breaks</t>
  </si>
  <si>
    <t>Planned Downtime:</t>
  </si>
  <si>
    <t>Unplanned Downtime</t>
  </si>
  <si>
    <t>Breakdowns &amp; repairs</t>
  </si>
  <si>
    <t>Unavailable tooling</t>
  </si>
  <si>
    <t>Missing material / parts</t>
  </si>
  <si>
    <t>Cleaning - unplanned</t>
  </si>
  <si>
    <t>Other disturbances</t>
  </si>
  <si>
    <t>Unplanned Downtime:</t>
  </si>
  <si>
    <t>Availability</t>
  </si>
  <si>
    <t>Up-Time (UT)</t>
  </si>
  <si>
    <t>Speed Losses</t>
  </si>
  <si>
    <t>Reduced equipment speed</t>
  </si>
  <si>
    <t>Minor Stops (adjust, disturb)</t>
  </si>
  <si>
    <t>Speed Losses:</t>
  </si>
  <si>
    <t>Performance</t>
  </si>
  <si>
    <t>Net Operating Time (NOT)</t>
  </si>
  <si>
    <t>Quality Losses</t>
  </si>
  <si>
    <t>Rework</t>
  </si>
  <si>
    <t>Scrap</t>
  </si>
  <si>
    <t>Quality Losses:</t>
  </si>
  <si>
    <t>Quality</t>
  </si>
  <si>
    <t>Effective Net Time (ENT)</t>
  </si>
  <si>
    <t>OEE</t>
  </si>
  <si>
    <t>= Availability [%] x Performance [%] x Quality [%]</t>
  </si>
  <si>
    <t>Total Effective Equipment Performance</t>
  </si>
  <si>
    <t>TEEP</t>
  </si>
  <si>
    <t>= OEE (%) x (SOT/TAT) [%]</t>
  </si>
  <si>
    <t>OEE calculation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</si>
</sst>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</font>
    <font>
      <i/>
      <sz val="11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36"/>
      <color theme="1"/>
      <name val="Arial"/>
      <family val="2"/>
    </font>
    <font>
      <sz val="14"/>
      <color theme="1"/>
      <name val="Arial"/>
      <family val="2"/>
    </font>
    <font>
      <sz val="18"/>
      <color theme="3"/>
      <name val="Arial"/>
      <family val="2"/>
      <scheme val="minor"/>
    </font>
    <font>
      <b/>
      <sz val="18"/>
      <color theme="3"/>
      <name val="Arial"/>
      <family val="2"/>
      <scheme val="minor"/>
    </font>
    <font>
      <sz val="14"/>
      <color theme="3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9B17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2" fillId="0" borderId="0"/>
    <xf numFmtId="0" fontId="15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4" applyFill="1" applyBorder="1" applyAlignment="1">
      <alignment horizontal="left" vertical="center"/>
    </xf>
    <xf numFmtId="0" fontId="7" fillId="6" borderId="6" xfId="0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8" fillId="0" borderId="0" xfId="0" applyFont="1"/>
    <xf numFmtId="0" fontId="11" fillId="0" borderId="0" xfId="5" applyFont="1"/>
    <xf numFmtId="0" fontId="11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4" fillId="0" borderId="0" xfId="5" applyFont="1"/>
    <xf numFmtId="0" fontId="14" fillId="0" borderId="0" xfId="5" applyFont="1" applyAlignment="1">
      <alignment horizontal="right"/>
    </xf>
    <xf numFmtId="0" fontId="16" fillId="0" borderId="0" xfId="5" applyFont="1"/>
    <xf numFmtId="0" fontId="11" fillId="0" borderId="3" xfId="5" applyFont="1" applyBorder="1"/>
    <xf numFmtId="0" fontId="11" fillId="0" borderId="18" xfId="5" applyFont="1" applyBorder="1"/>
    <xf numFmtId="0" fontId="17" fillId="0" borderId="0" xfId="5" applyFont="1" applyAlignment="1">
      <alignment horizontal="left"/>
    </xf>
    <xf numFmtId="0" fontId="17" fillId="0" borderId="0" xfId="5" applyFont="1"/>
    <xf numFmtId="0" fontId="18" fillId="0" borderId="0" xfId="5" applyFont="1" applyAlignment="1">
      <alignment horizontal="left" vertical="center"/>
    </xf>
    <xf numFmtId="0" fontId="18" fillId="0" borderId="0" xfId="0" applyFont="1"/>
    <xf numFmtId="9" fontId="0" fillId="4" borderId="0" xfId="1" applyFont="1" applyFill="1" applyAlignment="1">
      <alignment horizontal="center" vertical="center"/>
    </xf>
    <xf numFmtId="0" fontId="11" fillId="0" borderId="0" xfId="0" applyFont="1"/>
    <xf numFmtId="0" fontId="15" fillId="0" borderId="0" xfId="6"/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9" fontId="10" fillId="5" borderId="14" xfId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/>
    </xf>
    <xf numFmtId="0" fontId="9" fillId="8" borderId="7" xfId="0" applyFont="1" applyFill="1" applyBorder="1" applyAlignment="1">
      <alignment vertical="center"/>
    </xf>
    <xf numFmtId="0" fontId="19" fillId="9" borderId="8" xfId="0" applyFont="1" applyFill="1" applyBorder="1" applyAlignment="1">
      <alignment vertical="center"/>
    </xf>
    <xf numFmtId="0" fontId="19" fillId="9" borderId="9" xfId="0" applyFont="1" applyFill="1" applyBorder="1" applyAlignment="1">
      <alignment vertical="center"/>
    </xf>
    <xf numFmtId="0" fontId="19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vertical="center"/>
    </xf>
    <xf numFmtId="0" fontId="19" fillId="9" borderId="3" xfId="0" applyFont="1" applyFill="1" applyBorder="1" applyAlignment="1">
      <alignment vertical="center"/>
    </xf>
    <xf numFmtId="0" fontId="19" fillId="9" borderId="12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vertical="center"/>
    </xf>
    <xf numFmtId="0" fontId="19" fillId="9" borderId="15" xfId="0" applyFont="1" applyFill="1" applyBorder="1" applyAlignment="1">
      <alignment vertical="center"/>
    </xf>
    <xf numFmtId="0" fontId="19" fillId="9" borderId="16" xfId="0" applyFont="1" applyFill="1" applyBorder="1" applyAlignment="1">
      <alignment vertical="center"/>
    </xf>
    <xf numFmtId="9" fontId="19" fillId="9" borderId="17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4" fillId="3" borderId="20" xfId="4" applyNumberFormat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5" fillId="4" borderId="3" xfId="0" applyNumberFormat="1" applyFont="1" applyFill="1" applyBorder="1" applyAlignment="1">
      <alignment vertical="center"/>
    </xf>
    <xf numFmtId="164" fontId="2" fillId="2" borderId="20" xfId="2" applyNumberFormat="1" applyBorder="1" applyAlignment="1" applyProtection="1">
      <alignment horizontal="center" vertical="center"/>
      <protection locked="0"/>
    </xf>
    <xf numFmtId="164" fontId="5" fillId="3" borderId="20" xfId="3" applyNumberFormat="1" applyFont="1" applyBorder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0" fontId="21" fillId="9" borderId="0" xfId="0" quotePrefix="1" applyFont="1" applyFill="1" applyAlignment="1">
      <alignment vertical="center"/>
    </xf>
    <xf numFmtId="0" fontId="22" fillId="0" borderId="0" xfId="5" applyFont="1" applyAlignment="1">
      <alignment horizontal="left" vertical="center"/>
    </xf>
    <xf numFmtId="0" fontId="23" fillId="0" borderId="19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9" fontId="23" fillId="0" borderId="0" xfId="1" applyFont="1" applyFill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1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vertical="top" wrapText="1"/>
    </xf>
    <xf numFmtId="17" fontId="18" fillId="0" borderId="0" xfId="5" applyNumberFormat="1" applyFont="1" applyAlignment="1">
      <alignment horizontal="left" vertical="center"/>
    </xf>
  </cellXfs>
  <cellStyles count="7">
    <cellStyle name="Calculation" xfId="4" builtinId="22"/>
    <cellStyle name="Input" xfId="2" builtinId="20"/>
    <cellStyle name="Normal" xfId="0" builtinId="0"/>
    <cellStyle name="Normal 2" xfId="5" xr:uid="{B6C6519B-05AF-4E31-847A-E9C1FEE2FE48}"/>
    <cellStyle name="Normal 3 2" xfId="6" xr:uid="{2E08FA2A-1F18-439E-BE94-AA069627EC67}"/>
    <cellStyle name="Output" xfId="3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2415540</xdr:colOff>
      <xdr:row>16</xdr:row>
      <xdr:rowOff>247789</xdr:rowOff>
    </xdr:from>
    <xdr:to>
      <xdr:col>6</xdr:col>
      <xdr:colOff>285750</xdr:colOff>
      <xdr:row>16</xdr:row>
      <xdr:rowOff>362763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4B0A65-CC07-4DB8-8FC0-F1924D1C8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860" y="3196729"/>
          <a:ext cx="1108710" cy="114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</xdr:colOff>
      <xdr:row>0</xdr:row>
      <xdr:rowOff>15240</xdr:rowOff>
    </xdr:from>
    <xdr:to>
      <xdr:col>8</xdr:col>
      <xdr:colOff>0</xdr:colOff>
      <xdr:row>12</xdr:row>
      <xdr:rowOff>98645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08F6B3-3497-469C-9E40-34F651E4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5240"/>
          <a:ext cx="8161020" cy="2222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53009</xdr:colOff>
      <xdr:row>1</xdr:row>
      <xdr:rowOff>125896</xdr:rowOff>
    </xdr:from>
    <xdr:to>
      <xdr:col>1</xdr:col>
      <xdr:colOff>1144288</xdr:colOff>
      <xdr:row>2</xdr:row>
      <xdr:rowOff>15384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353F07-DAC2-490D-9792-BF184419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52" y="311426"/>
          <a:ext cx="1091279" cy="128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KEARNEY Excel V1">
      <a:dk1>
        <a:srgbClr val="1E1E1E"/>
      </a:dk1>
      <a:lt1>
        <a:srgbClr val="FFFFFF"/>
      </a:lt1>
      <a:dk2>
        <a:srgbClr val="7823DC"/>
      </a:dk2>
      <a:lt2>
        <a:srgbClr val="F5F5F5"/>
      </a:lt2>
      <a:accent1>
        <a:srgbClr val="D2D2D2"/>
      </a:accent1>
      <a:accent2>
        <a:srgbClr val="A5A5A5"/>
      </a:accent2>
      <a:accent3>
        <a:srgbClr val="787878"/>
      </a:accent3>
      <a:accent4>
        <a:srgbClr val="E6D2FA"/>
      </a:accent4>
      <a:accent5>
        <a:srgbClr val="C8A5F0"/>
      </a:accent5>
      <a:accent6>
        <a:srgbClr val="AF7DEB"/>
      </a:accent6>
      <a:hlink>
        <a:srgbClr val="1D1D1D"/>
      </a:hlink>
      <a:folHlink>
        <a:srgbClr val="1D1D1D"/>
      </a:folHlink>
    </a:clrScheme>
    <a:fontScheme name="ATK Font 2012_0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257A-9BE0-41CF-ADC4-2B8D46AA7E42}">
  <sheetPr codeName="Sheet4">
    <tabColor theme="4"/>
  </sheetPr>
  <dimension ref="A1:H27"/>
  <sheetViews>
    <sheetView showGridLines="0" showRowColHeaders="0" tabSelected="1" workbookViewId="0">
      <selection activeCell="D23" sqref="D23"/>
    </sheetView>
  </sheetViews>
  <sheetFormatPr defaultColWidth="0" defaultRowHeight="13.95" customHeight="1" zeroHeight="1" x14ac:dyDescent="0.25"/>
  <cols>
    <col min="1" max="1" width="4.19921875" style="14" customWidth="1"/>
    <col min="2" max="3" width="6.8984375" style="14" customWidth="1"/>
    <col min="4" max="5" width="35.59765625" style="14" customWidth="1"/>
    <col min="6" max="7" width="6.8984375" style="14" customWidth="1"/>
    <col min="8" max="8" width="4.19921875" style="14" customWidth="1"/>
    <col min="9" max="16384" width="8" style="14" hidden="1"/>
  </cols>
  <sheetData>
    <row r="1" spans="1:8" ht="22.5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12" customHeight="1" x14ac:dyDescent="0.25">
      <c r="A2" s="15"/>
      <c r="B2" s="15"/>
      <c r="C2" s="15"/>
      <c r="D2" s="15"/>
      <c r="E2" s="15"/>
      <c r="F2" s="15"/>
      <c r="G2" s="15"/>
      <c r="H2" s="15"/>
    </row>
    <row r="3" spans="1:8" ht="9.75" customHeight="1" x14ac:dyDescent="0.25">
      <c r="A3" s="28"/>
      <c r="B3" s="28"/>
      <c r="C3" s="28"/>
      <c r="D3" s="28"/>
      <c r="E3" s="28"/>
      <c r="F3" s="28"/>
      <c r="G3" s="28"/>
      <c r="H3" s="28"/>
    </row>
    <row r="4" spans="1:8" ht="13.8" x14ac:dyDescent="0.25">
      <c r="A4" s="15"/>
      <c r="B4" s="15"/>
      <c r="C4" s="16"/>
      <c r="D4" s="15"/>
      <c r="E4" s="15"/>
      <c r="F4" s="15"/>
      <c r="G4" s="15"/>
      <c r="H4" s="15"/>
    </row>
    <row r="5" spans="1:8" ht="13.8" x14ac:dyDescent="0.25">
      <c r="A5" s="15"/>
      <c r="B5" s="15"/>
      <c r="C5" s="17"/>
      <c r="D5" s="15"/>
      <c r="E5" s="15"/>
      <c r="F5" s="15"/>
      <c r="G5" s="15"/>
      <c r="H5" s="15"/>
    </row>
    <row r="6" spans="1:8" ht="13.8" x14ac:dyDescent="0.25">
      <c r="A6" s="15"/>
      <c r="B6" s="15"/>
      <c r="C6" s="16"/>
      <c r="D6" s="18"/>
      <c r="E6" s="19"/>
      <c r="F6" s="15"/>
      <c r="G6" s="15"/>
      <c r="H6" s="15"/>
    </row>
    <row r="7" spans="1:8" ht="13.8" x14ac:dyDescent="0.25">
      <c r="A7" s="15"/>
      <c r="B7" s="62" t="s">
        <v>0</v>
      </c>
      <c r="C7" s="62"/>
      <c r="D7" s="62"/>
      <c r="E7" s="62"/>
      <c r="F7" s="62"/>
      <c r="G7" s="62"/>
      <c r="H7" s="15"/>
    </row>
    <row r="8" spans="1:8" ht="13.8" x14ac:dyDescent="0.25">
      <c r="A8" s="15"/>
      <c r="B8" s="62"/>
      <c r="C8" s="62"/>
      <c r="D8" s="62"/>
      <c r="E8" s="62"/>
      <c r="F8" s="62"/>
      <c r="G8" s="62"/>
      <c r="H8" s="15"/>
    </row>
    <row r="9" spans="1:8" ht="13.8" x14ac:dyDescent="0.25">
      <c r="A9" s="15"/>
      <c r="B9" s="62"/>
      <c r="C9" s="62"/>
      <c r="D9" s="62"/>
      <c r="E9" s="62"/>
      <c r="F9" s="62"/>
      <c r="G9" s="62"/>
      <c r="H9" s="15"/>
    </row>
    <row r="10" spans="1:8" ht="13.8" x14ac:dyDescent="0.25">
      <c r="A10" s="15"/>
      <c r="B10" s="62"/>
      <c r="C10" s="62"/>
      <c r="D10" s="62"/>
      <c r="E10" s="62"/>
      <c r="F10" s="62"/>
      <c r="G10" s="62"/>
      <c r="H10" s="15"/>
    </row>
    <row r="11" spans="1:8" ht="13.8" x14ac:dyDescent="0.25">
      <c r="A11" s="15"/>
      <c r="B11" s="29"/>
      <c r="C11" s="29"/>
      <c r="D11" s="15"/>
      <c r="E11" s="15"/>
      <c r="F11" s="15"/>
      <c r="G11" s="15"/>
      <c r="H11" s="15"/>
    </row>
    <row r="12" spans="1:8" ht="13.8" x14ac:dyDescent="0.25">
      <c r="A12" s="15"/>
      <c r="B12" s="29"/>
      <c r="C12" s="15"/>
      <c r="D12" s="15"/>
      <c r="E12" s="15"/>
      <c r="F12" s="15"/>
      <c r="G12" s="15"/>
      <c r="H12" s="15"/>
    </row>
    <row r="13" spans="1:8" ht="13.8" x14ac:dyDescent="0.25">
      <c r="A13" s="15"/>
      <c r="B13" s="29"/>
      <c r="C13" s="15"/>
      <c r="D13" s="15"/>
      <c r="E13" s="15"/>
      <c r="F13" s="15"/>
      <c r="G13" s="15"/>
      <c r="H13" s="15"/>
    </row>
    <row r="14" spans="1:8" ht="22.8" x14ac:dyDescent="0.4">
      <c r="A14" s="15"/>
      <c r="B14" s="20" t="s">
        <v>1</v>
      </c>
      <c r="C14" s="20"/>
      <c r="D14" s="15"/>
      <c r="E14" s="15"/>
      <c r="F14" s="15"/>
      <c r="G14" s="15"/>
      <c r="H14" s="15"/>
    </row>
    <row r="15" spans="1:8" ht="13.8" x14ac:dyDescent="0.25">
      <c r="A15" s="21"/>
      <c r="B15" s="21"/>
      <c r="C15" s="21"/>
      <c r="D15" s="21"/>
      <c r="E15" s="21"/>
      <c r="F15" s="21"/>
      <c r="G15" s="21"/>
      <c r="H15" s="21"/>
    </row>
    <row r="16" spans="1:8" ht="13.8" x14ac:dyDescent="0.25">
      <c r="A16" s="22"/>
      <c r="B16" s="22"/>
      <c r="C16" s="22"/>
      <c r="D16" s="22"/>
      <c r="E16" s="22"/>
      <c r="F16" s="22"/>
      <c r="G16" s="22"/>
      <c r="H16" s="22"/>
    </row>
    <row r="17" spans="1:8" ht="45" x14ac:dyDescent="0.75">
      <c r="A17" s="15"/>
      <c r="B17" s="23" t="s">
        <v>54</v>
      </c>
      <c r="C17" s="24"/>
      <c r="D17" s="15"/>
      <c r="E17" s="15"/>
      <c r="F17" s="15"/>
      <c r="G17" s="15"/>
      <c r="H17" s="15"/>
    </row>
    <row r="18" spans="1:8" ht="13.8" x14ac:dyDescent="0.25">
      <c r="A18" s="15"/>
      <c r="B18" s="29"/>
      <c r="C18" s="29"/>
      <c r="D18" s="15"/>
      <c r="E18" s="15"/>
      <c r="F18" s="15"/>
      <c r="G18" s="15"/>
      <c r="H18" s="15"/>
    </row>
    <row r="19" spans="1:8" ht="13.8" x14ac:dyDescent="0.25">
      <c r="A19" s="15"/>
      <c r="B19" s="29"/>
      <c r="C19" s="29"/>
      <c r="D19" s="15"/>
      <c r="E19" s="15"/>
      <c r="F19" s="15"/>
      <c r="G19" s="15"/>
      <c r="H19" s="15"/>
    </row>
    <row r="20" spans="1:8" ht="13.8" x14ac:dyDescent="0.25">
      <c r="A20" s="15"/>
      <c r="B20" s="61"/>
      <c r="C20" s="16"/>
      <c r="D20" s="15"/>
      <c r="E20" s="15"/>
      <c r="F20" s="15"/>
      <c r="G20" s="15"/>
      <c r="H20" s="15"/>
    </row>
    <row r="21" spans="1:8" ht="17.399999999999999" x14ac:dyDescent="0.25">
      <c r="A21" s="15"/>
      <c r="B21" s="25"/>
      <c r="C21" s="25"/>
      <c r="D21" s="15"/>
      <c r="E21" s="15"/>
      <c r="F21" s="15"/>
      <c r="G21" s="15"/>
      <c r="H21" s="15"/>
    </row>
    <row r="22" spans="1:8" ht="17.399999999999999" x14ac:dyDescent="0.25">
      <c r="A22" s="15"/>
      <c r="B22" s="63"/>
      <c r="C22" s="63"/>
      <c r="D22" s="15"/>
      <c r="E22" s="15"/>
      <c r="F22" s="15"/>
      <c r="G22" s="15"/>
      <c r="H22" s="15"/>
    </row>
    <row r="23" spans="1:8" ht="13.8" x14ac:dyDescent="0.25">
      <c r="A23" s="15"/>
      <c r="B23" s="16"/>
      <c r="C23" s="16"/>
      <c r="D23" s="15"/>
      <c r="E23" s="15"/>
      <c r="F23" s="15"/>
      <c r="G23" s="15"/>
      <c r="H23" s="15"/>
    </row>
    <row r="24" spans="1:8" ht="13.8" x14ac:dyDescent="0.25">
      <c r="A24" s="15"/>
      <c r="B24" s="52"/>
      <c r="C24" s="56" t="s">
        <v>2</v>
      </c>
      <c r="D24" s="15"/>
      <c r="E24" s="15"/>
      <c r="F24" s="15"/>
      <c r="G24" s="15"/>
      <c r="H24" s="15"/>
    </row>
    <row r="25" spans="1:8" ht="13.8" x14ac:dyDescent="0.25"/>
    <row r="26" spans="1:8" ht="17.399999999999999" x14ac:dyDescent="0.3">
      <c r="B26" s="26"/>
      <c r="C26" s="26"/>
    </row>
    <row r="27" spans="1:8" ht="13.8" x14ac:dyDescent="0.25"/>
  </sheetData>
  <sheetProtection selectLockedCells="1" selectUnlockedCells="1"/>
  <mergeCells count="2">
    <mergeCell ref="B7:G10"/>
    <mergeCell ref="B22:C2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26F6-2102-4063-8B4F-2815016524D9}">
  <sheetPr codeName="Sheet1">
    <tabColor theme="6"/>
  </sheetPr>
  <dimension ref="A1:XFD60"/>
  <sheetViews>
    <sheetView showGridLines="0" topLeftCell="A22" zoomScale="70" zoomScaleNormal="70" workbookViewId="0">
      <selection activeCell="XFD43" sqref="XFD43"/>
    </sheetView>
  </sheetViews>
  <sheetFormatPr defaultColWidth="8.69921875" defaultRowHeight="13.8" zeroHeight="1" x14ac:dyDescent="0.25"/>
  <cols>
    <col min="1" max="1" width="1.69921875" style="1" customWidth="1"/>
    <col min="2" max="2" width="34.19921875" style="1" customWidth="1"/>
    <col min="3" max="3" width="84.5" style="1" bestFit="1" customWidth="1"/>
    <col min="4" max="4" width="10.8984375" style="6" customWidth="1"/>
    <col min="5" max="5" width="1.69921875" style="1" customWidth="1"/>
    <col min="6" max="16383" width="8.69921875" style="1" hidden="1" customWidth="1"/>
    <col min="16384" max="16384" width="10.09765625" style="58" customWidth="1"/>
  </cols>
  <sheetData>
    <row r="1" spans="1:26 16384:16384" ht="7.95" customHeight="1" thickBot="1" x14ac:dyDescent="0.3">
      <c r="A1" s="30"/>
      <c r="B1" s="30"/>
      <c r="C1" s="30"/>
      <c r="D1" s="31"/>
      <c r="E1" s="3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XFD1" s="57"/>
    </row>
    <row r="2" spans="1:26 16384:16384" ht="19.2" customHeight="1" x14ac:dyDescent="0.25">
      <c r="A2" s="2"/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 16384:16384" x14ac:dyDescent="0.25"/>
    <row r="4" spans="1:26 16384:16384" ht="14.4" thickBot="1" x14ac:dyDescent="0.3">
      <c r="A4" s="30"/>
      <c r="B4" s="32" t="s">
        <v>3</v>
      </c>
      <c r="C4" s="30"/>
      <c r="D4" s="31"/>
      <c r="E4" s="3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XFD4" s="57"/>
    </row>
    <row r="5" spans="1:26 16384:16384" x14ac:dyDescent="0.25">
      <c r="D5" s="48" t="s">
        <v>4</v>
      </c>
    </row>
    <row r="6" spans="1:26 16384:16384" x14ac:dyDescent="0.25">
      <c r="B6" s="3" t="s">
        <v>5</v>
      </c>
      <c r="C6" s="3"/>
      <c r="D6" s="7"/>
    </row>
    <row r="7" spans="1:26 16384:16384" x14ac:dyDescent="0.25">
      <c r="B7" s="4" t="s">
        <v>6</v>
      </c>
      <c r="C7" s="4"/>
      <c r="D7" s="52">
        <v>8</v>
      </c>
    </row>
    <row r="8" spans="1:26 16384:16384" x14ac:dyDescent="0.25">
      <c r="B8" s="4" t="s">
        <v>7</v>
      </c>
      <c r="C8" s="4"/>
      <c r="D8" s="52">
        <v>3</v>
      </c>
    </row>
    <row r="9" spans="1:26 16384:16384" x14ac:dyDescent="0.25">
      <c r="B9" s="4" t="s">
        <v>8</v>
      </c>
      <c r="C9" s="4"/>
      <c r="D9" s="52">
        <v>7</v>
      </c>
    </row>
    <row r="10" spans="1:26 16384:16384" ht="14.4" x14ac:dyDescent="0.25">
      <c r="B10" s="34" t="s">
        <v>9</v>
      </c>
      <c r="C10" s="35" t="s">
        <v>10</v>
      </c>
      <c r="D10" s="53">
        <f>D7*D8*D9</f>
        <v>168</v>
      </c>
    </row>
    <row r="11" spans="1:26 16384:16384" x14ac:dyDescent="0.25">
      <c r="B11" s="4"/>
      <c r="C11" s="4"/>
      <c r="D11" s="50"/>
    </row>
    <row r="12" spans="1:26 16384:16384" x14ac:dyDescent="0.25">
      <c r="B12" s="3" t="s">
        <v>11</v>
      </c>
      <c r="C12" s="3"/>
      <c r="D12" s="51"/>
    </row>
    <row r="13" spans="1:26 16384:16384" ht="14.4" x14ac:dyDescent="0.25">
      <c r="B13" s="4" t="s">
        <v>12</v>
      </c>
      <c r="C13" s="8" t="s">
        <v>13</v>
      </c>
      <c r="D13" s="52">
        <v>3</v>
      </c>
    </row>
    <row r="14" spans="1:26 16384:16384" ht="14.4" x14ac:dyDescent="0.25">
      <c r="B14" s="4" t="s">
        <v>14</v>
      </c>
      <c r="C14" s="8" t="s">
        <v>10</v>
      </c>
      <c r="D14" s="52">
        <v>0.5</v>
      </c>
    </row>
    <row r="15" spans="1:26 16384:16384" ht="14.4" x14ac:dyDescent="0.25">
      <c r="B15" s="4" t="s">
        <v>15</v>
      </c>
      <c r="C15" s="8" t="s">
        <v>10</v>
      </c>
      <c r="D15" s="52">
        <v>0.5</v>
      </c>
    </row>
    <row r="16" spans="1:26 16384:16384" ht="14.4" x14ac:dyDescent="0.25">
      <c r="B16" s="11" t="s">
        <v>16</v>
      </c>
      <c r="C16" s="8" t="s">
        <v>10</v>
      </c>
      <c r="D16" s="49">
        <f>(D14+D15)+(D13*D7)</f>
        <v>25</v>
      </c>
      <c r="XFD16" s="58" t="s">
        <v>17</v>
      </c>
    </row>
    <row r="17" spans="2:4 16384:16384" ht="14.4" x14ac:dyDescent="0.25">
      <c r="B17" s="36" t="s">
        <v>18</v>
      </c>
      <c r="C17" s="37" t="s">
        <v>10</v>
      </c>
      <c r="D17" s="53">
        <f>D10-D16</f>
        <v>143</v>
      </c>
      <c r="XFD17" s="59">
        <f>D17/$D$10</f>
        <v>0.85119047619047616</v>
      </c>
    </row>
    <row r="18" spans="2:4 16384:16384" x14ac:dyDescent="0.25">
      <c r="B18" s="4"/>
      <c r="C18" s="4"/>
      <c r="D18" s="50"/>
    </row>
    <row r="19" spans="2:4 16384:16384" x14ac:dyDescent="0.25">
      <c r="B19" s="3" t="s">
        <v>19</v>
      </c>
      <c r="C19" s="3"/>
      <c r="D19" s="50"/>
    </row>
    <row r="20" spans="2:4 16384:16384" ht="13.95" customHeight="1" x14ac:dyDescent="0.25">
      <c r="B20" s="4" t="s">
        <v>20</v>
      </c>
      <c r="C20" s="10" t="s">
        <v>10</v>
      </c>
      <c r="D20" s="52">
        <v>6</v>
      </c>
      <c r="XFD20" s="58">
        <f>D20*60</f>
        <v>360</v>
      </c>
    </row>
    <row r="21" spans="2:4 16384:16384" ht="14.4" x14ac:dyDescent="0.25">
      <c r="B21" s="4" t="s">
        <v>21</v>
      </c>
      <c r="C21" s="10" t="s">
        <v>10</v>
      </c>
      <c r="D21" s="52">
        <v>3</v>
      </c>
      <c r="XFD21" s="58">
        <f>15</f>
        <v>15</v>
      </c>
    </row>
    <row r="22" spans="2:4 16384:16384" ht="14.4" x14ac:dyDescent="0.25">
      <c r="B22" s="1" t="s">
        <v>22</v>
      </c>
      <c r="C22" s="10" t="s">
        <v>10</v>
      </c>
      <c r="D22" s="52">
        <v>12</v>
      </c>
      <c r="XFD22" s="58">
        <f>XFD20/XFD21</f>
        <v>24</v>
      </c>
    </row>
    <row r="23" spans="2:4 16384:16384" ht="14.4" x14ac:dyDescent="0.25">
      <c r="B23" s="4" t="s">
        <v>23</v>
      </c>
      <c r="C23" s="10" t="s">
        <v>24</v>
      </c>
      <c r="D23" s="52">
        <v>0.1</v>
      </c>
    </row>
    <row r="24" spans="2:4 16384:16384" ht="14.4" x14ac:dyDescent="0.25">
      <c r="B24" s="4" t="s">
        <v>25</v>
      </c>
      <c r="C24" s="10" t="s">
        <v>24</v>
      </c>
      <c r="D24" s="52">
        <v>0.5</v>
      </c>
    </row>
    <row r="25" spans="2:4 16384:16384" ht="14.4" x14ac:dyDescent="0.25">
      <c r="B25" s="4" t="s">
        <v>26</v>
      </c>
      <c r="C25" s="10" t="s">
        <v>24</v>
      </c>
      <c r="D25" s="52">
        <v>0.5</v>
      </c>
    </row>
    <row r="26" spans="2:4 16384:16384" ht="14.4" x14ac:dyDescent="0.25">
      <c r="B26" s="11" t="s">
        <v>27</v>
      </c>
      <c r="C26" s="10" t="s">
        <v>10</v>
      </c>
      <c r="D26" s="49">
        <f>(D22+D20+D21)+((D8*D9)-D13)*(D25+D24+D23)</f>
        <v>40.799999999999997</v>
      </c>
    </row>
    <row r="27" spans="2:4 16384:16384" ht="5.4" customHeight="1" x14ac:dyDescent="0.25">
      <c r="B27" s="4"/>
      <c r="C27" s="4"/>
      <c r="D27" s="50"/>
    </row>
    <row r="28" spans="2:4 16384:16384" x14ac:dyDescent="0.25">
      <c r="B28" s="3" t="s">
        <v>28</v>
      </c>
      <c r="C28" s="3"/>
      <c r="D28" s="50"/>
    </row>
    <row r="29" spans="2:4 16384:16384" ht="14.4" x14ac:dyDescent="0.25">
      <c r="B29" s="4" t="s">
        <v>29</v>
      </c>
      <c r="C29" s="10" t="s">
        <v>10</v>
      </c>
      <c r="D29" s="52">
        <v>13</v>
      </c>
    </row>
    <row r="30" spans="2:4 16384:16384" ht="14.4" x14ac:dyDescent="0.25">
      <c r="B30" s="4" t="s">
        <v>30</v>
      </c>
      <c r="C30" s="10" t="s">
        <v>10</v>
      </c>
      <c r="D30" s="52">
        <v>0.2</v>
      </c>
    </row>
    <row r="31" spans="2:4 16384:16384" ht="14.4" x14ac:dyDescent="0.25">
      <c r="B31" s="4" t="s">
        <v>31</v>
      </c>
      <c r="C31" s="10" t="s">
        <v>10</v>
      </c>
      <c r="D31" s="52">
        <v>1</v>
      </c>
    </row>
    <row r="32" spans="2:4 16384:16384" ht="14.4" x14ac:dyDescent="0.25">
      <c r="B32" s="4" t="s">
        <v>32</v>
      </c>
      <c r="C32" s="10" t="s">
        <v>10</v>
      </c>
      <c r="D32" s="52">
        <v>0.1</v>
      </c>
    </row>
    <row r="33" spans="2:4 16384:16384" ht="14.4" x14ac:dyDescent="0.25">
      <c r="B33" s="4" t="s">
        <v>33</v>
      </c>
      <c r="C33" s="10" t="s">
        <v>10</v>
      </c>
      <c r="D33" s="52">
        <v>0.1</v>
      </c>
    </row>
    <row r="34" spans="2:4 16384:16384" ht="14.4" x14ac:dyDescent="0.25">
      <c r="B34" s="11" t="s">
        <v>34</v>
      </c>
      <c r="C34" s="10" t="s">
        <v>10</v>
      </c>
      <c r="D34" s="49">
        <f>SUM(D29:D33)</f>
        <v>14.399999999999999</v>
      </c>
      <c r="XFD34" s="58" t="s">
        <v>35</v>
      </c>
    </row>
    <row r="35" spans="2:4 16384:16384" ht="14.4" x14ac:dyDescent="0.25">
      <c r="B35" s="12" t="s">
        <v>36</v>
      </c>
      <c r="C35" s="13" t="s">
        <v>10</v>
      </c>
      <c r="D35" s="53">
        <f>D17-(D26+D34)</f>
        <v>87.800000000000011</v>
      </c>
      <c r="XFD35" s="59">
        <f>D35/$D$17</f>
        <v>0.61398601398601405</v>
      </c>
    </row>
    <row r="36" spans="2:4 16384:16384" x14ac:dyDescent="0.25">
      <c r="B36" s="4"/>
      <c r="C36" s="4"/>
      <c r="D36" s="54"/>
    </row>
    <row r="37" spans="2:4 16384:16384" x14ac:dyDescent="0.25">
      <c r="B37" s="3" t="s">
        <v>37</v>
      </c>
      <c r="C37" s="3"/>
      <c r="D37" s="50"/>
    </row>
    <row r="38" spans="2:4 16384:16384" ht="14.4" x14ac:dyDescent="0.25">
      <c r="B38" s="4" t="s">
        <v>38</v>
      </c>
      <c r="C38" s="10" t="s">
        <v>10</v>
      </c>
      <c r="D38" s="52">
        <v>3</v>
      </c>
    </row>
    <row r="39" spans="2:4 16384:16384" ht="14.4" x14ac:dyDescent="0.25">
      <c r="B39" s="4" t="s">
        <v>39</v>
      </c>
      <c r="C39" s="10" t="s">
        <v>10</v>
      </c>
      <c r="D39" s="52">
        <v>0.5</v>
      </c>
    </row>
    <row r="40" spans="2:4 16384:16384" ht="14.4" x14ac:dyDescent="0.25">
      <c r="B40" s="11" t="s">
        <v>40</v>
      </c>
      <c r="C40" s="10" t="s">
        <v>10</v>
      </c>
      <c r="D40" s="49">
        <f>D39+D38</f>
        <v>3.5</v>
      </c>
      <c r="XFD40" s="58" t="s">
        <v>41</v>
      </c>
    </row>
    <row r="41" spans="2:4 16384:16384" ht="14.4" x14ac:dyDescent="0.25">
      <c r="B41" s="12" t="s">
        <v>42</v>
      </c>
      <c r="C41" s="13" t="s">
        <v>10</v>
      </c>
      <c r="D41" s="53">
        <f>D35-D40</f>
        <v>84.300000000000011</v>
      </c>
      <c r="XFD41" s="59">
        <f>D41/$D$35</f>
        <v>0.96013667425968108</v>
      </c>
    </row>
    <row r="42" spans="2:4 16384:16384" x14ac:dyDescent="0.25">
      <c r="D42" s="54"/>
    </row>
    <row r="43" spans="2:4 16384:16384" x14ac:dyDescent="0.25">
      <c r="B43" s="3" t="s">
        <v>43</v>
      </c>
      <c r="C43" s="3"/>
      <c r="D43" s="50"/>
    </row>
    <row r="44" spans="2:4 16384:16384" ht="14.4" x14ac:dyDescent="0.25">
      <c r="B44" s="4" t="s">
        <v>44</v>
      </c>
      <c r="C44" s="10" t="s">
        <v>10</v>
      </c>
      <c r="D44" s="52">
        <v>5.5</v>
      </c>
    </row>
    <row r="45" spans="2:4 16384:16384" ht="14.4" x14ac:dyDescent="0.25">
      <c r="B45" s="4" t="s">
        <v>45</v>
      </c>
      <c r="C45" s="10" t="s">
        <v>10</v>
      </c>
      <c r="D45" s="52">
        <v>8</v>
      </c>
    </row>
    <row r="46" spans="2:4 16384:16384" ht="14.4" x14ac:dyDescent="0.25">
      <c r="B46" s="11" t="s">
        <v>46</v>
      </c>
      <c r="C46" s="10" t="s">
        <v>10</v>
      </c>
      <c r="D46" s="49">
        <f>D45+D44</f>
        <v>13.5</v>
      </c>
      <c r="XFD46" s="58" t="s">
        <v>47</v>
      </c>
    </row>
    <row r="47" spans="2:4 16384:16384" ht="14.4" x14ac:dyDescent="0.25">
      <c r="B47" s="12" t="s">
        <v>48</v>
      </c>
      <c r="C47" s="13" t="s">
        <v>10</v>
      </c>
      <c r="D47" s="53">
        <f>D41-D46</f>
        <v>70.800000000000011</v>
      </c>
      <c r="XFD47" s="59">
        <f>D47/$D$41</f>
        <v>0.83985765124555167</v>
      </c>
    </row>
    <row r="48" spans="2:4 16384:16384" s="1" customFormat="1" ht="14.4" thickBot="1" x14ac:dyDescent="0.3">
      <c r="B48" s="4"/>
      <c r="C48" s="4"/>
      <c r="D48" s="27"/>
      <c r="XFD48" s="58"/>
    </row>
    <row r="49" spans="2:4 16384:16384" ht="14.4" customHeight="1" x14ac:dyDescent="0.25">
      <c r="B49" s="38"/>
      <c r="C49" s="39"/>
      <c r="D49" s="40"/>
    </row>
    <row r="50" spans="2:4 16384:16384" ht="22.8" x14ac:dyDescent="0.25">
      <c r="B50" s="41" t="s">
        <v>1</v>
      </c>
      <c r="C50" s="42"/>
      <c r="D50" s="43"/>
    </row>
    <row r="51" spans="2:4 16384:16384" ht="22.8" x14ac:dyDescent="0.25">
      <c r="B51" s="44" t="s">
        <v>49</v>
      </c>
      <c r="C51" s="55" t="s">
        <v>50</v>
      </c>
      <c r="D51" s="33">
        <f>D47/$D$17</f>
        <v>0.49510489510489519</v>
      </c>
      <c r="XFD51" s="60" t="b">
        <f>(XFD47*XFD41*XFD35)=D51</f>
        <v>1</v>
      </c>
    </row>
    <row r="52" spans="2:4 16384:16384" ht="23.4" thickBot="1" x14ac:dyDescent="0.3">
      <c r="B52" s="45"/>
      <c r="C52" s="46"/>
      <c r="D52" s="47"/>
    </row>
    <row r="53" spans="2:4 16384:16384" x14ac:dyDescent="0.25"/>
    <row r="54" spans="2:4 16384:16384" ht="14.4" thickBot="1" x14ac:dyDescent="0.3">
      <c r="B54" s="4"/>
      <c r="C54" s="4"/>
      <c r="D54" s="27"/>
    </row>
    <row r="55" spans="2:4 16384:16384" ht="14.4" customHeight="1" x14ac:dyDescent="0.25">
      <c r="B55" s="38"/>
      <c r="C55" s="39"/>
      <c r="D55" s="40"/>
    </row>
    <row r="56" spans="2:4 16384:16384" ht="22.8" x14ac:dyDescent="0.25">
      <c r="B56" s="41" t="s">
        <v>51</v>
      </c>
      <c r="C56" s="42"/>
      <c r="D56" s="43"/>
    </row>
    <row r="57" spans="2:4 16384:16384" ht="22.8" x14ac:dyDescent="0.25">
      <c r="B57" s="44" t="s">
        <v>52</v>
      </c>
      <c r="C57" s="55" t="s">
        <v>53</v>
      </c>
      <c r="D57" s="33">
        <f>D47/$D$10</f>
        <v>0.42142857142857149</v>
      </c>
      <c r="XFD57" s="60" t="b">
        <f>(XFD17*D51)=D57</f>
        <v>1</v>
      </c>
    </row>
    <row r="58" spans="2:4 16384:16384" ht="23.4" thickBot="1" x14ac:dyDescent="0.3">
      <c r="B58" s="45"/>
      <c r="C58" s="46"/>
      <c r="D58" s="47"/>
    </row>
    <row r="59" spans="2:4 16384:16384" x14ac:dyDescent="0.25"/>
    <row r="60" spans="2:4 16384:16384" x14ac:dyDescent="0.25"/>
  </sheetData>
  <sheetProtection selectLockedCells="1"/>
  <pageMargins left="0.25" right="0.25" top="0.75" bottom="0.75" header="0.3" footer="0.3"/>
  <pageSetup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B0C95F6A8F147B24B89AC84371715" ma:contentTypeVersion="6" ma:contentTypeDescription="Create a new document." ma:contentTypeScope="" ma:versionID="09be5455386d662915ce294fb7f79828">
  <xsd:schema xmlns:xsd="http://www.w3.org/2001/XMLSchema" xmlns:xs="http://www.w3.org/2001/XMLSchema" xmlns:p="http://schemas.microsoft.com/office/2006/metadata/properties" xmlns:ns2="522028ef-52ad-41ec-9e67-2006615fa761" xmlns:ns3="cd3b4fe1-802c-4192-a63e-c95dac511c77" targetNamespace="http://schemas.microsoft.com/office/2006/metadata/properties" ma:root="true" ma:fieldsID="b7c7df6006ca56fe762bcab93259d2e3" ns2:_="" ns3:_="">
    <xsd:import namespace="522028ef-52ad-41ec-9e67-2006615fa761"/>
    <xsd:import namespace="cd3b4fe1-802c-4192-a63e-c95dac511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028ef-52ad-41ec-9e67-2006615fa7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b4fe1-802c-4192-a63e-c95dac511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0EF31-01AC-4749-AEF3-5123D8CA73B6}"/>
</file>

<file path=customXml/itemProps2.xml><?xml version="1.0" encoding="utf-8"?>
<ds:datastoreItem xmlns:ds="http://schemas.openxmlformats.org/officeDocument/2006/customXml" ds:itemID="{FEC99CB6-5F5C-45A8-9D24-57FA695AA6F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f7c714c-373d-4145-bcf5-304e3907fdc6"/>
    <ds:schemaRef ds:uri="716ef63e-5fbc-4012-8a1c-8a3351390bf1"/>
  </ds:schemaRefs>
</ds:datastoreItem>
</file>

<file path=customXml/itemProps3.xml><?xml version="1.0" encoding="utf-8"?>
<ds:datastoreItem xmlns:ds="http://schemas.openxmlformats.org/officeDocument/2006/customXml" ds:itemID="{2FC8473D-A8F4-47B7-85ED-3210ED9964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Introduction</vt:lpstr>
      <vt:lpstr>OEE Calculation - Current</vt:lpstr>
      <vt:lpstr>'OEE Calculation - Current'!Print_Area</vt:lpstr>
    </vt:vector>
  </TitlesOfParts>
  <Manager/>
  <Company>Kearney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Yoldasis, Philipp</dc:creator>
  <cp:keywords/>
  <dc:description/>
  <cp:lastModifiedBy>Muender, Philipp</cp:lastModifiedBy>
  <cp:revision/>
  <dcterms:created xsi:type="dcterms:W3CDTF">2019-10-17T15:31:03Z</dcterms:created>
  <dcterms:modified xsi:type="dcterms:W3CDTF">2024-02-15T16:05:06Z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0x0101003A1B0C95F6A8F147B24B89AC84371715</vt:lpwstr>
  </property>
  <property fmtid="{D5CDD505-2E9C-101B-9397-08002B2CF9AE}" pid="3" name="MSIP_Label_0e815a84-bb14-486b-9367-c1af54c95fa4_Enabled">
    <vt:lpwstr>true</vt:lpwstr>
  </property>
  <property fmtid="{D5CDD505-2E9C-101B-9397-08002B2CF9AE}" pid="4" name="MSIP_Label_0e815a84-bb14-486b-9367-c1af54c95fa4_SetDate">
    <vt:lpwstr>2022-06-01T08:06:11Z</vt:lpwstr>
  </property>
  <property fmtid="{D5CDD505-2E9C-101B-9397-08002B2CF9AE}" pid="5" name="MSIP_Label_0e815a84-bb14-486b-9367-c1af54c95fa4_Method">
    <vt:lpwstr>Privileged</vt:lpwstr>
  </property>
  <property fmtid="{D5CDD505-2E9C-101B-9397-08002B2CF9AE}" pid="6" name="MSIP_Label_0e815a84-bb14-486b-9367-c1af54c95fa4_Name">
    <vt:lpwstr>Standard</vt:lpwstr>
  </property>
  <property fmtid="{D5CDD505-2E9C-101B-9397-08002B2CF9AE}" pid="7" name="MSIP_Label_0e815a84-bb14-486b-9367-c1af54c95fa4_SiteId">
    <vt:lpwstr>5dc645ed-297f-4dca-b0af-2339c71c5388</vt:lpwstr>
  </property>
  <property fmtid="{D5CDD505-2E9C-101B-9397-08002B2CF9AE}" pid="8" name="MSIP_Label_0e815a84-bb14-486b-9367-c1af54c95fa4_ActionId">
    <vt:lpwstr>d0d799b6-7cc3-47c7-82a3-17891ea99899</vt:lpwstr>
  </property>
  <property fmtid="{D5CDD505-2E9C-101B-9397-08002B2CF9AE}" pid="9" name="MSIP_Label_0e815a84-bb14-486b-9367-c1af54c95fa4_ContentBits">
    <vt:lpwstr>0</vt:lpwstr>
  </property>
  <property fmtid="{D5CDD505-2E9C-101B-9397-08002B2CF9AE}" pid="10" name="MediaServiceImageTags">
    <vt:lpwstr/>
  </property>
</Properties>
</file>